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NicholaC\Downloads\"/>
    </mc:Choice>
  </mc:AlternateContent>
  <xr:revisionPtr revIDLastSave="0" documentId="8_{53B14B76-F009-464F-80F5-2B519A1839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nvoice" sheetId="1" r:id="rId1"/>
  </sheets>
  <definedNames>
    <definedName name="_xlnm.Print_Area" localSheetId="0">Invoice!$A$1:$O$42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1" l="1"/>
  <c r="J22" i="1"/>
  <c r="J23" i="1"/>
  <c r="J24" i="1"/>
  <c r="J25" i="1"/>
  <c r="J21" i="1"/>
  <c r="J20" i="1"/>
  <c r="J19" i="1"/>
  <c r="J18" i="1"/>
  <c r="M18" i="1" l="1"/>
  <c r="M19" i="1"/>
  <c r="M20" i="1"/>
  <c r="M21" i="1"/>
  <c r="N21" i="1" s="1"/>
  <c r="M22" i="1"/>
  <c r="M23" i="1"/>
  <c r="M24" i="1"/>
  <c r="N24" i="1" s="1"/>
  <c r="M25" i="1"/>
  <c r="M26" i="1" l="1"/>
  <c r="J26" i="1"/>
  <c r="N26" i="1" l="1"/>
  <c r="O26" i="1"/>
  <c r="O25" i="1"/>
  <c r="O24" i="1"/>
  <c r="O23" i="1"/>
  <c r="O22" i="1"/>
  <c r="O21" i="1"/>
  <c r="O20" i="1"/>
  <c r="O18" i="1"/>
  <c r="O19" i="1"/>
  <c r="P26" i="1" l="1"/>
  <c r="P25" i="1"/>
  <c r="P24" i="1"/>
  <c r="K24" i="1" s="1"/>
  <c r="P23" i="1"/>
  <c r="P22" i="1"/>
  <c r="K22" i="1" s="1"/>
  <c r="P21" i="1"/>
  <c r="K21" i="1" s="1"/>
  <c r="P20" i="1"/>
  <c r="K20" i="1" s="1"/>
  <c r="P19" i="1"/>
  <c r="K19" i="1" s="1"/>
  <c r="P18" i="1"/>
  <c r="K18" i="1" s="1"/>
  <c r="N25" i="1" l="1"/>
  <c r="K25" i="1"/>
  <c r="K23" i="1"/>
  <c r="N23" i="1" s="1"/>
  <c r="N20" i="1"/>
  <c r="N22" i="1"/>
  <c r="N18" i="1"/>
  <c r="N19" i="1"/>
  <c r="N27" i="1" l="1"/>
</calcChain>
</file>

<file path=xl/sharedStrings.xml><?xml version="1.0" encoding="utf-8"?>
<sst xmlns="http://schemas.openxmlformats.org/spreadsheetml/2006/main" count="59" uniqueCount="57">
  <si>
    <t>Expense allowance claim form</t>
  </si>
  <si>
    <t>To:    IAM Roadsmart Ltd
         1 Albany Place
         Hyde Way
         Welwyn Garden City
         AL7 3BT</t>
  </si>
  <si>
    <t>Date:</t>
  </si>
  <si>
    <t>Car</t>
  </si>
  <si>
    <t>Bike</t>
  </si>
  <si>
    <t>Track Mileage</t>
  </si>
  <si>
    <t>Name :</t>
  </si>
  <si>
    <t>`</t>
  </si>
  <si>
    <t>Address :</t>
  </si>
  <si>
    <t>TRACK MILEAGE</t>
  </si>
  <si>
    <t>Completed forms can be returned via email to skillsdays@iam.org.uk</t>
  </si>
  <si>
    <t>GENERAL MILEAGE</t>
  </si>
  <si>
    <t>Telephone:</t>
  </si>
  <si>
    <t>BREAKFAST</t>
  </si>
  <si>
    <t>EVENING MEAL</t>
  </si>
  <si>
    <t>BOTH</t>
  </si>
  <si>
    <t xml:space="preserve">Receipts must be provided to validate meal &amp; mileage claims. Please enter track mileage and general mileage claims on separate lines. </t>
  </si>
  <si>
    <t>CAR</t>
  </si>
  <si>
    <t>BIKE</t>
  </si>
  <si>
    <t>Event Date</t>
  </si>
  <si>
    <t>Event</t>
  </si>
  <si>
    <t>Mileage claim type</t>
  </si>
  <si>
    <t>Car/Bike</t>
  </si>
  <si>
    <t>General Mileage only - Number of miles</t>
  </si>
  <si>
    <t>Meal claim type</t>
  </si>
  <si>
    <r>
      <t>Meal claim Value (£)      (</t>
    </r>
    <r>
      <rPr>
        <b/>
        <i/>
        <sz val="12"/>
        <rFont val="Tahoma"/>
        <family val="2"/>
      </rPr>
      <t>full cost</t>
    </r>
    <r>
      <rPr>
        <b/>
        <sz val="12"/>
        <rFont val="Tahoma"/>
        <family val="2"/>
      </rPr>
      <t>)</t>
    </r>
  </si>
  <si>
    <t>Total Claim</t>
  </si>
  <si>
    <t>BLYTON PARK</t>
  </si>
  <si>
    <t>THRUXTON</t>
  </si>
  <si>
    <t>BICESTER</t>
  </si>
  <si>
    <t>CROFT</t>
  </si>
  <si>
    <t>MALLORY PARK</t>
  </si>
  <si>
    <t>KNOCKHILL</t>
  </si>
  <si>
    <t>THRUXTONTRACK MILEAGECar</t>
  </si>
  <si>
    <t>CROFTTRACK MILEAGECar</t>
  </si>
  <si>
    <t>MALLORY PARKTRACK MILEAGECar</t>
  </si>
  <si>
    <t>BLYTON PARKTRACK MILEAGECar</t>
  </si>
  <si>
    <t>THRUXTONTRACK MILEAGEBIKE</t>
  </si>
  <si>
    <t>CROFTTRACK MILEAGEBIKE</t>
  </si>
  <si>
    <t>MALLORY PARKTRACK MILEAGEBike</t>
  </si>
  <si>
    <t>I confirm that this claim is accurate, complies with IAM Roadsmart's expenses policy and the expenses were incurred on the activities of IAM Roadsmart. I accept responsibility for any requirement to report amounts received to HMRC.</t>
  </si>
  <si>
    <t>BLYTON PARKTRACK MILEAGEBike</t>
  </si>
  <si>
    <t>KNOCKHILLTRACK MILEAGEBike</t>
  </si>
  <si>
    <t>THRUXTONGENERAL MILEAGECAR</t>
  </si>
  <si>
    <t>CROFTgeneral MILEAGECar</t>
  </si>
  <si>
    <t>MALLORY PARKgeneral MILEAGECar</t>
  </si>
  <si>
    <t xml:space="preserve">Signed (Instructor):           </t>
  </si>
  <si>
    <t>BLYTON PARKgeneral MILEAGECar</t>
  </si>
  <si>
    <t>THRUXTONgeneral MILEAGEBike</t>
  </si>
  <si>
    <t>CROFTgeneral MILEAGEBike</t>
  </si>
  <si>
    <t>MALLORY PARKgeneral MILEAGEBike</t>
  </si>
  <si>
    <t>Authorised (IAM event manager):</t>
  </si>
  <si>
    <t>BLYTON PARKgeneral MILEAGEBike</t>
  </si>
  <si>
    <t>BICESTERgeneralMILEAGEBike</t>
  </si>
  <si>
    <t>KNOCKHILLgeneral MILEAGEBike</t>
  </si>
  <si>
    <t>MILEAGE GENERAL</t>
  </si>
  <si>
    <t>V2.00 06/08/2025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</si>
</sst>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10" x14ac:knownFonts="1">
    <font>
      <sz val="10"/>
      <name val="Arial"/>
    </font>
    <font>
      <b/>
      <sz val="12"/>
      <name val="Tahoma"/>
      <family val="2"/>
    </font>
    <font>
      <sz val="10"/>
      <name val="Arial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color rgb="FF00B0F0"/>
      <name val="Tahoma"/>
      <family val="2"/>
    </font>
    <font>
      <i/>
      <sz val="12"/>
      <name val="Tahoma"/>
      <family val="2"/>
    </font>
    <font>
      <b/>
      <i/>
      <sz val="12"/>
      <name val="Tahoma"/>
      <family val="2"/>
    </font>
    <font>
      <sz val="24"/>
      <name val="Tahoma"/>
      <family val="2"/>
    </font>
    <font>
      <b/>
      <sz val="20"/>
      <name val="Lucida Calligraphy"/>
      <family val="4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 applyProtection="1"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" fillId="0" borderId="0" xfId="0" applyFont="1"/>
    <xf numFmtId="0" fontId="4" fillId="0" borderId="0" xfId="0" applyFont="1"/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1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5" fillId="0" borderId="12" xfId="0" applyFont="1" applyBorder="1" applyProtection="1"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0" borderId="2" xfId="0" applyFont="1" applyBorder="1" applyAlignment="1" applyProtection="1">
      <alignment vertical="center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165" fontId="4" fillId="2" borderId="3" xfId="1" applyNumberFormat="1" applyFont="1" applyFill="1" applyBorder="1" applyAlignment="1" applyProtection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Protection="1">
      <protection locked="0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 applyProtection="1">
      <alignment horizontal="left"/>
      <protection locked="0"/>
    </xf>
    <xf numFmtId="0" fontId="4" fillId="4" borderId="0" xfId="0" applyFont="1" applyFill="1" applyProtection="1"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top" wrapText="1"/>
    </xf>
    <xf numFmtId="14" fontId="1" fillId="0" borderId="0" xfId="0" applyNumberFormat="1" applyFont="1"/>
    <xf numFmtId="0" fontId="1" fillId="0" borderId="0" xfId="0" applyFont="1" applyAlignment="1">
      <alignment vertical="center" wrapText="1"/>
    </xf>
    <xf numFmtId="164" fontId="1" fillId="0" borderId="0" xfId="0" applyNumberFormat="1" applyFont="1"/>
    <xf numFmtId="14" fontId="4" fillId="2" borderId="3" xfId="0" applyNumberFormat="1" applyFon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1" fillId="0" borderId="0" xfId="0" applyFont="1" applyProtection="1">
      <protection hidden="1"/>
    </xf>
    <xf numFmtId="40" fontId="4" fillId="0" borderId="0" xfId="0" applyNumberFormat="1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14" fontId="1" fillId="3" borderId="6" xfId="0" applyNumberFormat="1" applyFont="1" applyFill="1" applyBorder="1" applyAlignment="1" applyProtection="1">
      <alignment horizontal="center" wrapText="1"/>
      <protection locked="0"/>
    </xf>
    <xf numFmtId="0" fontId="1" fillId="3" borderId="19" xfId="0" applyFont="1" applyFill="1" applyBorder="1" applyAlignment="1" applyProtection="1">
      <alignment horizontal="center" wrapText="1"/>
      <protection locked="0"/>
    </xf>
    <xf numFmtId="0" fontId="1" fillId="3" borderId="7" xfId="0" applyFont="1" applyFill="1" applyBorder="1" applyAlignment="1" applyProtection="1">
      <alignment horizontal="center" wrapText="1"/>
      <protection locked="0"/>
    </xf>
    <xf numFmtId="0" fontId="1" fillId="3" borderId="10" xfId="0" applyFont="1" applyFill="1" applyBorder="1" applyAlignment="1" applyProtection="1">
      <alignment horizontal="center" wrapText="1"/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1" fillId="3" borderId="15" xfId="0" applyFont="1" applyFill="1" applyBorder="1" applyAlignment="1" applyProtection="1">
      <alignment horizontal="center" wrapText="1"/>
      <protection locked="0"/>
    </xf>
    <xf numFmtId="0" fontId="1" fillId="3" borderId="5" xfId="0" applyFont="1" applyFill="1" applyBorder="1" applyAlignment="1" applyProtection="1">
      <alignment horizontal="center" wrapText="1"/>
      <protection locked="0"/>
    </xf>
    <xf numFmtId="0" fontId="1" fillId="3" borderId="6" xfId="0" applyFont="1" applyFill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1" fillId="3" borderId="9" xfId="0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9" fillId="0" borderId="12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2">
    <dxf>
      <fill>
        <patternFill>
          <bgColor theme="6" tint="0.79998168889431442"/>
        </patternFill>
      </fill>
    </dxf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193963</xdr:colOff>
      <xdr:row>0</xdr:row>
      <xdr:rowOff>180109</xdr:rowOff>
    </xdr:from>
    <xdr:to>
      <xdr:col>2</xdr:col>
      <xdr:colOff>174210</xdr:colOff>
      <xdr:row>1</xdr:row>
      <xdr:rowOff>18848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6CAA4FB-DC7E-4B3C-8D0E-BA8A1B2B2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963" y="180109"/>
          <a:ext cx="927849" cy="56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46"/>
  <sheetViews>
    <sheetView showGridLines="0" tabSelected="1" topLeftCell="A35" zoomScale="70" zoomScaleNormal="70" workbookViewId="0">
      <selection activeCell="C55" sqref="C55"/>
    </sheetView>
  </sheetViews>
  <sheetFormatPr defaultColWidth="9.109375" defaultRowHeight="15" outlineLevelCol="2" x14ac:dyDescent="0.25"/>
  <cols>
    <col min="1" max="1" width="15.44140625" style="1" customWidth="1"/>
    <col min="2" max="2" width="13.6640625" style="1" customWidth="1"/>
    <col min="3" max="4" width="22" style="1" customWidth="1"/>
    <col min="5" max="5" width="4.5546875" style="1" customWidth="1"/>
    <col min="6" max="7" width="26.5546875" style="1" customWidth="1"/>
    <col min="8" max="8" width="17.109375" style="1" customWidth="1"/>
    <col min="9" max="9" width="16.109375" style="1" customWidth="1"/>
    <col min="10" max="10" width="11.33203125" style="1" hidden="1" customWidth="1"/>
    <col min="11" max="11" width="6.88671875" style="1" hidden="1" customWidth="1"/>
    <col min="12" max="12" width="16.5546875" style="1" customWidth="1"/>
    <col min="13" max="13" width="17.33203125" style="1" customWidth="1"/>
    <col min="14" max="14" width="30.109375" style="1" customWidth="1"/>
    <col min="15" max="15" width="23.6640625" style="1" customWidth="1"/>
    <col min="16" max="16" width="23.6640625" style="3" hidden="1" customWidth="1"/>
    <col min="17" max="17" width="23.6640625" style="1" hidden="1" customWidth="1"/>
    <col min="18" max="18" width="23.6640625" style="3" hidden="1" customWidth="1"/>
    <col min="19" max="19" width="23.6640625" style="4" hidden="1" customWidth="1" outlineLevel="2"/>
    <col min="20" max="20" width="13.88671875" style="4" hidden="1" customWidth="1" outlineLevel="2"/>
    <col min="21" max="21" width="18.44140625" style="4" hidden="1" customWidth="1" outlineLevel="2"/>
    <col min="22" max="22" width="10.6640625" style="3" customWidth="1" collapsed="1"/>
    <col min="23" max="23" width="12.44140625" style="3" customWidth="1"/>
    <col min="24" max="16384" width="9.109375" style="1"/>
  </cols>
  <sheetData>
    <row r="1" spans="2:23" ht="56.4" customHeight="1" x14ac:dyDescent="0.25">
      <c r="C1" s="2"/>
      <c r="E1" s="2"/>
      <c r="F1" s="2"/>
      <c r="G1" s="2"/>
      <c r="H1" s="2"/>
      <c r="I1" s="53" t="s">
        <v>0</v>
      </c>
      <c r="J1" s="53"/>
      <c r="K1" s="53"/>
      <c r="L1" s="53"/>
      <c r="M1" s="53"/>
      <c r="N1" s="53"/>
      <c r="P1" s="35"/>
    </row>
    <row r="2" spans="2:23" ht="22.95" customHeight="1" x14ac:dyDescent="0.25">
      <c r="C2" s="76" t="s">
        <v>1</v>
      </c>
      <c r="D2" s="76"/>
      <c r="F2" s="5"/>
      <c r="G2" s="5"/>
      <c r="H2" s="1" t="s">
        <v>2</v>
      </c>
      <c r="I2" s="63"/>
      <c r="J2" s="64"/>
      <c r="K2" s="64"/>
      <c r="L2" s="64"/>
      <c r="M2" s="64"/>
      <c r="N2" s="65"/>
      <c r="Q2" s="3"/>
      <c r="S2" s="42" t="s">
        <v>3</v>
      </c>
      <c r="T2" s="42" t="s">
        <v>4</v>
      </c>
      <c r="U2" s="42"/>
      <c r="V2" s="43"/>
      <c r="W2" s="1"/>
    </row>
    <row r="3" spans="2:23" ht="21" customHeight="1" x14ac:dyDescent="0.25">
      <c r="B3" s="6"/>
      <c r="C3" s="76"/>
      <c r="D3" s="76"/>
      <c r="F3" s="7"/>
      <c r="G3" s="7"/>
      <c r="H3" s="3"/>
      <c r="I3" s="66"/>
      <c r="J3" s="67"/>
      <c r="K3" s="67"/>
      <c r="L3" s="67"/>
      <c r="M3" s="67"/>
      <c r="N3" s="68"/>
      <c r="O3" s="8"/>
      <c r="P3" s="36"/>
      <c r="Q3" s="8"/>
      <c r="R3" s="8"/>
      <c r="S3" s="42" t="s">
        <v>5</v>
      </c>
      <c r="T3" s="42"/>
      <c r="U3" s="42"/>
      <c r="V3" s="43"/>
    </row>
    <row r="4" spans="2:23" x14ac:dyDescent="0.25">
      <c r="C4" s="76"/>
      <c r="D4" s="76"/>
      <c r="F4" s="7"/>
      <c r="G4" s="7"/>
      <c r="O4" s="8"/>
      <c r="P4" s="36"/>
      <c r="Q4" s="8"/>
      <c r="R4" s="8"/>
      <c r="S4" s="42"/>
      <c r="T4" s="42">
        <v>18.899999999999999</v>
      </c>
      <c r="U4" s="42">
        <v>29</v>
      </c>
      <c r="V4" s="43"/>
    </row>
    <row r="5" spans="2:23" ht="30.6" customHeight="1" x14ac:dyDescent="0.25">
      <c r="C5" s="76"/>
      <c r="D5" s="76"/>
      <c r="F5" s="5"/>
      <c r="G5" s="5"/>
      <c r="H5" s="1" t="s">
        <v>6</v>
      </c>
      <c r="I5" s="69" t="s">
        <v>7</v>
      </c>
      <c r="J5" s="70"/>
      <c r="K5" s="70"/>
      <c r="L5" s="70"/>
      <c r="M5" s="70"/>
      <c r="N5" s="71"/>
      <c r="R5" s="1"/>
      <c r="S5" s="42"/>
      <c r="T5" s="42">
        <v>15.75</v>
      </c>
      <c r="U5" s="42">
        <v>26</v>
      </c>
      <c r="V5" s="43"/>
    </row>
    <row r="6" spans="2:23" ht="23.25" customHeight="1" x14ac:dyDescent="0.25">
      <c r="C6" s="9"/>
      <c r="D6" s="9"/>
      <c r="F6" s="7"/>
      <c r="G6" s="7"/>
      <c r="H6" s="1" t="s">
        <v>8</v>
      </c>
      <c r="I6" s="72"/>
      <c r="J6" s="64"/>
      <c r="K6" s="64"/>
      <c r="L6" s="64"/>
      <c r="M6" s="64"/>
      <c r="N6" s="65"/>
      <c r="S6" s="42" t="s">
        <v>9</v>
      </c>
      <c r="T6" s="42">
        <v>0</v>
      </c>
      <c r="U6" s="42">
        <v>24</v>
      </c>
      <c r="V6" s="43"/>
    </row>
    <row r="7" spans="2:23" ht="23.25" customHeight="1" x14ac:dyDescent="0.25">
      <c r="B7" s="78" t="s">
        <v>10</v>
      </c>
      <c r="C7" s="78"/>
      <c r="D7" s="78"/>
      <c r="E7" s="78"/>
      <c r="F7" s="78"/>
      <c r="G7" s="78"/>
      <c r="I7" s="73"/>
      <c r="J7" s="74"/>
      <c r="K7" s="74"/>
      <c r="L7" s="74"/>
      <c r="M7" s="74"/>
      <c r="N7" s="75"/>
      <c r="S7" s="42" t="s">
        <v>11</v>
      </c>
      <c r="T7" s="42">
        <v>0.45</v>
      </c>
      <c r="U7" s="42">
        <v>0.24</v>
      </c>
      <c r="V7" s="43"/>
    </row>
    <row r="8" spans="2:23" x14ac:dyDescent="0.25">
      <c r="F8" s="7"/>
      <c r="G8" s="7"/>
      <c r="I8" s="66"/>
      <c r="J8" s="67"/>
      <c r="K8" s="67"/>
      <c r="L8" s="67"/>
      <c r="M8" s="67"/>
      <c r="N8" s="68"/>
      <c r="S8" s="42"/>
      <c r="T8" s="42"/>
      <c r="U8" s="42"/>
      <c r="V8" s="43"/>
    </row>
    <row r="9" spans="2:23" ht="40.950000000000003" customHeight="1" x14ac:dyDescent="0.25">
      <c r="B9" s="77"/>
      <c r="C9" s="77"/>
      <c r="D9" s="10"/>
      <c r="H9" s="1" t="s">
        <v>12</v>
      </c>
      <c r="I9" s="69"/>
      <c r="J9" s="70"/>
      <c r="K9" s="70"/>
      <c r="L9" s="70"/>
      <c r="M9" s="70"/>
      <c r="N9" s="71"/>
      <c r="S9" s="42" t="s">
        <v>13</v>
      </c>
      <c r="T9" s="42">
        <v>7.5</v>
      </c>
      <c r="U9" s="42"/>
      <c r="V9" s="43"/>
    </row>
    <row r="10" spans="2:23" ht="37.5" customHeight="1" x14ac:dyDescent="0.25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S10" s="42" t="s">
        <v>14</v>
      </c>
      <c r="T10" s="42">
        <v>20</v>
      </c>
      <c r="U10" s="42"/>
      <c r="V10" s="43"/>
    </row>
    <row r="11" spans="2:23" ht="5.4" customHeight="1" x14ac:dyDescent="0.25"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S11" s="42" t="s">
        <v>15</v>
      </c>
      <c r="T11" s="42">
        <v>27.5</v>
      </c>
      <c r="U11" s="42"/>
      <c r="V11" s="43"/>
    </row>
    <row r="12" spans="2:23" ht="5.4" customHeight="1" x14ac:dyDescent="0.25"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S12" s="42"/>
      <c r="T12" s="42"/>
      <c r="U12" s="42"/>
      <c r="V12" s="43"/>
    </row>
    <row r="13" spans="2:23" ht="39.6" customHeight="1" x14ac:dyDescent="0.25">
      <c r="B13" s="54" t="s">
        <v>16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6"/>
      <c r="O13" s="9"/>
      <c r="P13" s="37"/>
      <c r="S13" s="42" t="s">
        <v>17</v>
      </c>
      <c r="T13" s="42"/>
      <c r="U13" s="42"/>
      <c r="V13" s="43"/>
    </row>
    <row r="14" spans="2:23" x14ac:dyDescent="0.25">
      <c r="S14" s="42" t="s">
        <v>18</v>
      </c>
      <c r="T14" s="42"/>
      <c r="U14" s="42"/>
      <c r="V14" s="43"/>
    </row>
    <row r="15" spans="2:23" ht="15.6" thickBot="1" x14ac:dyDescent="0.3">
      <c r="S15" s="42"/>
      <c r="T15" s="44"/>
      <c r="U15" s="44"/>
      <c r="V15" s="43"/>
    </row>
    <row r="16" spans="2:23" s="17" customFormat="1" ht="62.4" customHeight="1" x14ac:dyDescent="0.25">
      <c r="B16" s="13" t="s">
        <v>19</v>
      </c>
      <c r="C16" s="57" t="s">
        <v>20</v>
      </c>
      <c r="D16" s="58"/>
      <c r="E16" s="59"/>
      <c r="F16" s="13" t="s">
        <v>21</v>
      </c>
      <c r="G16" s="13" t="s">
        <v>22</v>
      </c>
      <c r="H16" s="14" t="s">
        <v>23</v>
      </c>
      <c r="I16" s="15" t="s">
        <v>24</v>
      </c>
      <c r="J16" s="15"/>
      <c r="K16" s="15"/>
      <c r="L16" s="15" t="s">
        <v>25</v>
      </c>
      <c r="M16" s="15"/>
      <c r="N16" s="16" t="s">
        <v>26</v>
      </c>
      <c r="P16" s="18"/>
      <c r="Q16" s="3"/>
      <c r="R16" s="3"/>
      <c r="S16" s="45" t="s">
        <v>27</v>
      </c>
      <c r="T16" s="44"/>
      <c r="U16" s="44"/>
      <c r="V16" s="46"/>
    </row>
    <row r="17" spans="2:23" ht="15.6" thickBot="1" x14ac:dyDescent="0.3">
      <c r="B17" s="19"/>
      <c r="C17" s="60"/>
      <c r="D17" s="61"/>
      <c r="E17" s="62"/>
      <c r="F17" s="20"/>
      <c r="G17" s="20"/>
      <c r="H17" s="20"/>
      <c r="I17" s="21"/>
      <c r="J17" s="21"/>
      <c r="K17" s="21"/>
      <c r="L17" s="21"/>
      <c r="M17" s="21"/>
      <c r="N17" s="22"/>
      <c r="Q17" s="3"/>
      <c r="S17" s="42" t="s">
        <v>28</v>
      </c>
      <c r="T17" s="44"/>
      <c r="U17" s="44"/>
      <c r="V17" s="43"/>
      <c r="W17" s="1"/>
    </row>
    <row r="18" spans="2:23" ht="25.5" customHeight="1" x14ac:dyDescent="0.25">
      <c r="B18" s="39"/>
      <c r="C18" s="50"/>
      <c r="D18" s="51"/>
      <c r="E18" s="52"/>
      <c r="F18" s="23"/>
      <c r="G18" s="23"/>
      <c r="H18" s="23"/>
      <c r="I18" s="24"/>
      <c r="J18" s="40" t="b">
        <f t="shared" ref="J18:J21" si="0">IF(H18&gt;0,IF(G18="car",H18*0.45,H18*0.24))</f>
        <v>0</v>
      </c>
      <c r="K18" s="40">
        <f>SUMIF($S$22:$S$42,P18,$T$22:$T$42)</f>
        <v>0</v>
      </c>
      <c r="L18" s="25"/>
      <c r="M18" s="41">
        <f>IF(I18="Breakfast",IF(L18&gt;=7.5,7.5,L18),IF(I18="Evening meal",IF(L18&gt;20,20,L18),IF(I18="BOTH",IF(L18&gt;=27.5,27.5,L18),)))</f>
        <v>0</v>
      </c>
      <c r="N18" s="26">
        <f t="shared" ref="N18" si="1">SUMIF(F18,"TRACK MILEAGE",K18)+J18+M18</f>
        <v>0</v>
      </c>
      <c r="O18" s="3" t="str">
        <f t="shared" ref="O18" si="2">IF(I18="Breakfast","NOTE: Maximum claim £7.50",IF(I18="Evening meal","NOTE: Maximum claim £20",IF(I18="Both","NOTE: Must not exceed £7.50 for breakfast &amp; £20 for evening meal","")))</f>
        <v/>
      </c>
      <c r="P18" s="43" t="str">
        <f>CONCATENATE(C18,F18,G18)</f>
        <v/>
      </c>
      <c r="Q18" s="3"/>
      <c r="S18" s="42" t="s">
        <v>29</v>
      </c>
      <c r="T18" s="42"/>
      <c r="U18" s="42"/>
      <c r="V18" s="43"/>
      <c r="W18" s="1"/>
    </row>
    <row r="19" spans="2:23" ht="26.25" customHeight="1" x14ac:dyDescent="0.25">
      <c r="B19" s="34"/>
      <c r="C19" s="47"/>
      <c r="D19" s="48"/>
      <c r="E19" s="49"/>
      <c r="F19" s="23"/>
      <c r="G19" s="23"/>
      <c r="H19" s="23"/>
      <c r="I19" s="24"/>
      <c r="J19" s="40" t="b">
        <f t="shared" si="0"/>
        <v>0</v>
      </c>
      <c r="K19" s="40">
        <f t="shared" ref="K19:K26" si="3">SUMIF($S$22:$S$42,P19,$T$22:$T$42)</f>
        <v>0</v>
      </c>
      <c r="L19" s="25"/>
      <c r="M19" s="41">
        <f t="shared" ref="M19:M26" si="4">IF(I19="Breakfast",IF(L19&gt;=7.5,7.5,L19),IF(I19="Evening meal",IF(L19&gt;20,20,L19),IF(I19="BOTH",IF(L19&gt;=27.5,27.5,L19),)))</f>
        <v>0</v>
      </c>
      <c r="N19" s="26">
        <f t="shared" ref="N19:N26" si="5">SUMIF(F19,"TRACK MILEAGE",K19)+J19+M19</f>
        <v>0</v>
      </c>
      <c r="O19" s="3" t="str">
        <f>IF(I19="Breakfast","NOTE: Maximum claim £7.50",IF(I19="Evening meal","NOTE: Maximum claim £20",IF(I19="Both","NOTE: Must not exceed £7.50 for breakfast &amp; £20 for evening meal","")))</f>
        <v/>
      </c>
      <c r="P19" s="43" t="str">
        <f>CONCATENATE(C19,F19,G19)</f>
        <v/>
      </c>
      <c r="Q19" s="3"/>
      <c r="S19" s="42" t="s">
        <v>30</v>
      </c>
      <c r="T19" s="42"/>
      <c r="U19" s="42"/>
      <c r="V19" s="43"/>
      <c r="W19" s="1"/>
    </row>
    <row r="20" spans="2:23" ht="26.25" customHeight="1" x14ac:dyDescent="0.25">
      <c r="B20" s="39"/>
      <c r="C20" s="50"/>
      <c r="D20" s="51"/>
      <c r="E20" s="52"/>
      <c r="F20" s="23"/>
      <c r="G20" s="23"/>
      <c r="H20" s="23"/>
      <c r="I20" s="24"/>
      <c r="J20" s="40" t="b">
        <f t="shared" si="0"/>
        <v>0</v>
      </c>
      <c r="K20" s="40">
        <f t="shared" si="3"/>
        <v>0</v>
      </c>
      <c r="L20" s="25"/>
      <c r="M20" s="41">
        <f t="shared" si="4"/>
        <v>0</v>
      </c>
      <c r="N20" s="26">
        <f t="shared" si="5"/>
        <v>0</v>
      </c>
      <c r="O20" s="3" t="str">
        <f t="shared" ref="O20:O26" si="6">IF(I20="Breakfast","NOTE: Maximum claim £7.50",IF(I20="Evening meal","NOTE: Maximum claim £20",IF(I20="Both","NOTE: Must not exceed £7.50 for breakfast &amp; £20 for evening meal","")))</f>
        <v/>
      </c>
      <c r="P20" s="43" t="str">
        <f t="shared" ref="P20:P26" si="7">CONCATENATE(C20,F20,G20)</f>
        <v/>
      </c>
      <c r="Q20" s="3"/>
      <c r="S20" s="42" t="s">
        <v>31</v>
      </c>
      <c r="T20" s="42"/>
      <c r="U20" s="42"/>
      <c r="V20" s="43"/>
      <c r="W20" s="1"/>
    </row>
    <row r="21" spans="2:23" ht="24.75" customHeight="1" x14ac:dyDescent="0.25">
      <c r="B21" s="34"/>
      <c r="C21" s="50"/>
      <c r="D21" s="51"/>
      <c r="E21" s="52"/>
      <c r="F21" s="23"/>
      <c r="G21" s="23"/>
      <c r="H21" s="23"/>
      <c r="I21" s="24"/>
      <c r="J21" s="40" t="b">
        <f t="shared" si="0"/>
        <v>0</v>
      </c>
      <c r="K21" s="40">
        <f t="shared" si="3"/>
        <v>0</v>
      </c>
      <c r="L21" s="25"/>
      <c r="M21" s="41">
        <f t="shared" si="4"/>
        <v>0</v>
      </c>
      <c r="N21" s="26">
        <f t="shared" si="5"/>
        <v>0</v>
      </c>
      <c r="O21" s="3" t="str">
        <f t="shared" si="6"/>
        <v/>
      </c>
      <c r="P21" s="43" t="str">
        <f t="shared" si="7"/>
        <v/>
      </c>
      <c r="Q21" s="3"/>
      <c r="S21" s="42" t="s">
        <v>32</v>
      </c>
      <c r="T21" s="42"/>
      <c r="U21" s="42"/>
      <c r="V21" s="43"/>
      <c r="W21" s="1"/>
    </row>
    <row r="22" spans="2:23" ht="26.25" customHeight="1" x14ac:dyDescent="0.25">
      <c r="B22" s="34"/>
      <c r="C22" s="50"/>
      <c r="D22" s="51"/>
      <c r="E22" s="52"/>
      <c r="F22" s="23"/>
      <c r="G22" s="23"/>
      <c r="H22" s="23"/>
      <c r="I22" s="24"/>
      <c r="J22" s="40" t="b">
        <f t="shared" ref="J22:J25" si="8">IF(H22&gt;0,IF(G22="car",H22*0.45,H22*0.24))</f>
        <v>0</v>
      </c>
      <c r="K22" s="40">
        <f t="shared" si="3"/>
        <v>0</v>
      </c>
      <c r="L22" s="25"/>
      <c r="M22" s="41">
        <f t="shared" si="4"/>
        <v>0</v>
      </c>
      <c r="N22" s="26">
        <f t="shared" si="5"/>
        <v>0</v>
      </c>
      <c r="O22" s="3" t="str">
        <f t="shared" si="6"/>
        <v/>
      </c>
      <c r="P22" s="43" t="str">
        <f t="shared" si="7"/>
        <v/>
      </c>
      <c r="Q22" s="3"/>
      <c r="S22" s="45" t="s">
        <v>33</v>
      </c>
      <c r="T22" s="42">
        <v>18.899999999999999</v>
      </c>
      <c r="U22" s="45"/>
      <c r="V22" s="43"/>
      <c r="W22" s="1"/>
    </row>
    <row r="23" spans="2:23" ht="25.5" customHeight="1" x14ac:dyDescent="0.25">
      <c r="B23" s="34"/>
      <c r="C23" s="50"/>
      <c r="D23" s="51"/>
      <c r="E23" s="52"/>
      <c r="F23" s="23"/>
      <c r="G23" s="23"/>
      <c r="H23" s="23"/>
      <c r="I23" s="24"/>
      <c r="J23" s="40" t="b">
        <f t="shared" si="8"/>
        <v>0</v>
      </c>
      <c r="K23" s="40">
        <f t="shared" si="3"/>
        <v>0</v>
      </c>
      <c r="L23" s="25"/>
      <c r="M23" s="41">
        <f t="shared" si="4"/>
        <v>0</v>
      </c>
      <c r="N23" s="26">
        <f t="shared" si="5"/>
        <v>0</v>
      </c>
      <c r="O23" s="3" t="str">
        <f t="shared" si="6"/>
        <v/>
      </c>
      <c r="P23" s="43" t="str">
        <f t="shared" si="7"/>
        <v/>
      </c>
      <c r="Q23" s="3"/>
      <c r="S23" s="42" t="s">
        <v>34</v>
      </c>
      <c r="T23" s="42">
        <v>15.75</v>
      </c>
      <c r="U23" s="42"/>
      <c r="V23" s="43"/>
      <c r="W23" s="1"/>
    </row>
    <row r="24" spans="2:23" ht="24" customHeight="1" x14ac:dyDescent="0.25">
      <c r="B24" s="34"/>
      <c r="C24" s="50"/>
      <c r="D24" s="51"/>
      <c r="E24" s="52"/>
      <c r="F24" s="23"/>
      <c r="G24" s="23"/>
      <c r="H24" s="23"/>
      <c r="I24" s="24"/>
      <c r="J24" s="40" t="b">
        <f t="shared" si="8"/>
        <v>0</v>
      </c>
      <c r="K24" s="40">
        <f t="shared" si="3"/>
        <v>0</v>
      </c>
      <c r="L24" s="25"/>
      <c r="M24" s="41">
        <f t="shared" si="4"/>
        <v>0</v>
      </c>
      <c r="N24" s="26">
        <f t="shared" si="5"/>
        <v>0</v>
      </c>
      <c r="O24" s="3" t="str">
        <f t="shared" si="6"/>
        <v/>
      </c>
      <c r="P24" s="43" t="str">
        <f t="shared" si="7"/>
        <v/>
      </c>
      <c r="Q24" s="3"/>
      <c r="S24" s="42" t="s">
        <v>35</v>
      </c>
      <c r="T24" s="42">
        <v>0</v>
      </c>
      <c r="U24" s="45"/>
      <c r="V24" s="43"/>
      <c r="W24" s="1"/>
    </row>
    <row r="25" spans="2:23" ht="25.5" customHeight="1" x14ac:dyDescent="0.25">
      <c r="B25" s="34"/>
      <c r="C25" s="50"/>
      <c r="D25" s="51"/>
      <c r="E25" s="52"/>
      <c r="F25" s="23"/>
      <c r="G25" s="23"/>
      <c r="H25" s="23"/>
      <c r="I25" s="24"/>
      <c r="J25" s="40" t="b">
        <f t="shared" si="8"/>
        <v>0</v>
      </c>
      <c r="K25" s="40">
        <f t="shared" si="3"/>
        <v>0</v>
      </c>
      <c r="L25" s="25"/>
      <c r="M25" s="41">
        <f t="shared" si="4"/>
        <v>0</v>
      </c>
      <c r="N25" s="26">
        <f t="shared" si="5"/>
        <v>0</v>
      </c>
      <c r="O25" s="3" t="str">
        <f t="shared" si="6"/>
        <v/>
      </c>
      <c r="P25" s="43" t="str">
        <f t="shared" si="7"/>
        <v/>
      </c>
      <c r="Q25" s="3"/>
      <c r="S25" s="42" t="s">
        <v>36</v>
      </c>
      <c r="T25" s="4">
        <v>15.75</v>
      </c>
      <c r="U25" s="42"/>
      <c r="V25" s="43"/>
      <c r="W25" s="1"/>
    </row>
    <row r="26" spans="2:23" ht="27.75" customHeight="1" x14ac:dyDescent="0.25">
      <c r="B26" s="34"/>
      <c r="C26" s="50"/>
      <c r="D26" s="51"/>
      <c r="E26" s="52"/>
      <c r="F26" s="23"/>
      <c r="G26" s="23"/>
      <c r="H26" s="23"/>
      <c r="I26" s="24"/>
      <c r="J26" s="40" t="b">
        <f t="shared" ref="J26" si="9">IF(H26&gt;0,IF(G26="car",H26*0.45,H26*0.24))</f>
        <v>0</v>
      </c>
      <c r="K26" s="40">
        <f t="shared" si="3"/>
        <v>0</v>
      </c>
      <c r="L26" s="25"/>
      <c r="M26" s="41">
        <f t="shared" si="4"/>
        <v>0</v>
      </c>
      <c r="N26" s="26">
        <f t="shared" si="5"/>
        <v>0</v>
      </c>
      <c r="O26" s="3" t="str">
        <f t="shared" si="6"/>
        <v/>
      </c>
      <c r="P26" s="43" t="str">
        <f t="shared" si="7"/>
        <v/>
      </c>
      <c r="Q26" s="3"/>
      <c r="S26" s="45" t="s">
        <v>37</v>
      </c>
      <c r="T26" s="42">
        <v>29</v>
      </c>
      <c r="U26" s="42"/>
      <c r="V26" s="43"/>
      <c r="W26" s="1"/>
    </row>
    <row r="27" spans="2:23" ht="15.75" customHeight="1" x14ac:dyDescent="0.25"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6">
        <f>SUM(N18:N26)</f>
        <v>0</v>
      </c>
      <c r="O27" s="28"/>
      <c r="S27" s="42" t="s">
        <v>38</v>
      </c>
      <c r="T27" s="42">
        <v>26</v>
      </c>
      <c r="U27" s="42"/>
      <c r="V27" s="43"/>
    </row>
    <row r="28" spans="2:23" x14ac:dyDescent="0.25">
      <c r="P28" s="38"/>
      <c r="S28" s="42" t="s">
        <v>39</v>
      </c>
      <c r="T28" s="42">
        <v>24</v>
      </c>
      <c r="U28" s="42"/>
      <c r="V28" s="43"/>
    </row>
    <row r="29" spans="2:23" ht="13.2" customHeight="1" x14ac:dyDescent="0.25">
      <c r="B29" s="82" t="s">
        <v>40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30"/>
      <c r="P29" s="38"/>
      <c r="S29" s="42" t="s">
        <v>41</v>
      </c>
      <c r="T29" s="4">
        <v>24</v>
      </c>
      <c r="U29" s="42"/>
      <c r="V29" s="43"/>
    </row>
    <row r="30" spans="2:23" ht="13.2" customHeight="1" x14ac:dyDescent="0.25">
      <c r="B30" s="82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30"/>
      <c r="P30" s="38"/>
      <c r="S30" s="42" t="s">
        <v>42</v>
      </c>
      <c r="T30" s="4">
        <v>24</v>
      </c>
      <c r="U30" s="42"/>
      <c r="V30" s="43"/>
    </row>
    <row r="31" spans="2:23" x14ac:dyDescent="0.25"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Q31" s="3"/>
      <c r="S31" s="45" t="s">
        <v>43</v>
      </c>
      <c r="T31" s="42">
        <v>0.45</v>
      </c>
      <c r="U31" s="42"/>
      <c r="V31" s="43"/>
      <c r="W31" s="1"/>
    </row>
    <row r="32" spans="2:23" x14ac:dyDescent="0.25"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Q32" s="3"/>
      <c r="S32" s="42" t="s">
        <v>44</v>
      </c>
      <c r="T32" s="42">
        <v>0.45</v>
      </c>
      <c r="U32" s="42"/>
      <c r="V32" s="43"/>
      <c r="W32" s="1"/>
    </row>
    <row r="33" spans="2:23" x14ac:dyDescent="0.25"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Q33" s="3"/>
      <c r="S33" s="42" t="s">
        <v>45</v>
      </c>
      <c r="T33" s="42">
        <v>0.45</v>
      </c>
      <c r="U33" s="42"/>
      <c r="V33" s="43"/>
      <c r="W33" s="1"/>
    </row>
    <row r="34" spans="2:23" x14ac:dyDescent="0.25">
      <c r="B34" s="3" t="s">
        <v>46</v>
      </c>
      <c r="I34" s="3" t="s">
        <v>2</v>
      </c>
      <c r="Q34" s="3"/>
      <c r="S34" s="42" t="s">
        <v>47</v>
      </c>
      <c r="T34" s="42">
        <v>0.45</v>
      </c>
      <c r="U34" s="42"/>
      <c r="V34" s="43"/>
      <c r="W34" s="1"/>
    </row>
    <row r="35" spans="2:23" ht="32.25" customHeight="1" x14ac:dyDescent="0.65">
      <c r="B35" s="79"/>
      <c r="C35" s="79"/>
      <c r="D35" s="79"/>
      <c r="E35" s="79"/>
      <c r="F35" s="79"/>
      <c r="G35" s="79"/>
      <c r="H35" s="79"/>
      <c r="I35" s="80"/>
      <c r="J35" s="80"/>
      <c r="K35" s="80"/>
      <c r="L35" s="80"/>
      <c r="M35" s="80"/>
      <c r="N35" s="80"/>
      <c r="O35" s="29"/>
      <c r="Q35" s="3"/>
      <c r="S35" s="45" t="s">
        <v>48</v>
      </c>
      <c r="T35" s="42">
        <v>0.24</v>
      </c>
      <c r="U35" s="42"/>
      <c r="V35" s="43"/>
      <c r="W35" s="1"/>
    </row>
    <row r="36" spans="2:23" ht="32.25" customHeight="1" x14ac:dyDescent="0.25">
      <c r="C36" s="10"/>
      <c r="D36" s="10"/>
      <c r="E36" s="10"/>
      <c r="F36" s="10"/>
      <c r="G36" s="10"/>
      <c r="H36" s="10"/>
      <c r="I36" s="32"/>
      <c r="J36" s="32"/>
      <c r="K36" s="32"/>
      <c r="L36" s="32"/>
      <c r="M36" s="32"/>
      <c r="N36" s="32"/>
      <c r="O36" s="29"/>
      <c r="Q36" s="3"/>
      <c r="S36" s="42" t="s">
        <v>49</v>
      </c>
      <c r="T36" s="42">
        <v>0.24</v>
      </c>
      <c r="W36" s="1"/>
    </row>
    <row r="37" spans="2:23" ht="32.25" customHeight="1" x14ac:dyDescent="0.25">
      <c r="C37" s="10"/>
      <c r="D37" s="10"/>
      <c r="E37" s="10"/>
      <c r="F37" s="10"/>
      <c r="G37" s="10"/>
      <c r="H37" s="10"/>
      <c r="I37" s="32"/>
      <c r="J37" s="32"/>
      <c r="K37" s="32"/>
      <c r="L37" s="32"/>
      <c r="M37" s="32"/>
      <c r="N37" s="32"/>
      <c r="O37" s="29"/>
      <c r="Q37" s="3"/>
      <c r="S37" s="42" t="s">
        <v>50</v>
      </c>
      <c r="T37" s="42">
        <v>0.24</v>
      </c>
      <c r="W37" s="1"/>
    </row>
    <row r="38" spans="2:23" x14ac:dyDescent="0.25">
      <c r="B38" s="3" t="s">
        <v>51</v>
      </c>
      <c r="I38" s="3" t="s">
        <v>2</v>
      </c>
      <c r="O38" s="29"/>
      <c r="Q38" s="3"/>
      <c r="S38" s="42" t="s">
        <v>52</v>
      </c>
      <c r="T38" s="42">
        <v>0.24</v>
      </c>
      <c r="W38" s="1"/>
    </row>
    <row r="39" spans="2:23" ht="17.25" customHeight="1" x14ac:dyDescent="0.25">
      <c r="B39" s="81"/>
      <c r="C39" s="81"/>
      <c r="D39" s="81"/>
      <c r="E39" s="81"/>
      <c r="F39" s="81"/>
      <c r="G39" s="81"/>
      <c r="H39" s="81"/>
      <c r="I39" s="77"/>
      <c r="J39" s="77"/>
      <c r="K39" s="77"/>
      <c r="L39" s="77"/>
      <c r="M39" s="77"/>
      <c r="N39" s="77"/>
      <c r="O39" s="33"/>
      <c r="Q39" s="3"/>
      <c r="S39" s="42" t="s">
        <v>53</v>
      </c>
      <c r="T39" s="42">
        <v>0.24</v>
      </c>
      <c r="W39" s="1"/>
    </row>
    <row r="40" spans="2:23" ht="30" customHeight="1" x14ac:dyDescent="0.25">
      <c r="B40" s="79"/>
      <c r="C40" s="79"/>
      <c r="D40" s="79"/>
      <c r="E40" s="79"/>
      <c r="F40" s="79"/>
      <c r="G40" s="79"/>
      <c r="H40" s="79"/>
      <c r="I40" s="80"/>
      <c r="J40" s="80"/>
      <c r="K40" s="80"/>
      <c r="L40" s="80"/>
      <c r="M40" s="80"/>
      <c r="N40" s="80"/>
      <c r="Q40" s="3"/>
      <c r="S40" s="42" t="s">
        <v>54</v>
      </c>
      <c r="T40" s="42">
        <v>0.24</v>
      </c>
      <c r="W40" s="1"/>
    </row>
    <row r="41" spans="2:23" ht="12" customHeight="1" x14ac:dyDescent="0.25">
      <c r="S41" s="42"/>
      <c r="T41" s="42"/>
    </row>
    <row r="42" spans="2:23" x14ac:dyDescent="0.25">
      <c r="S42" s="42" t="s">
        <v>55</v>
      </c>
      <c r="T42" s="42">
        <v>0.24</v>
      </c>
    </row>
    <row r="45" spans="2:23" x14ac:dyDescent="0.25">
      <c r="B45" s="1" t="s">
        <v>56</v>
      </c>
      <c r="S45" s="42"/>
    </row>
    <row r="46" spans="2:23" x14ac:dyDescent="0.25">
      <c r="S46" s="43"/>
    </row>
  </sheetData>
  <sheetProtection insertRows="0" selectLockedCells="1"/>
  <mergeCells count="25">
    <mergeCell ref="B35:H35"/>
    <mergeCell ref="I35:N35"/>
    <mergeCell ref="B39:H40"/>
    <mergeCell ref="I39:N40"/>
    <mergeCell ref="C26:E26"/>
    <mergeCell ref="B29:N31"/>
    <mergeCell ref="I1:N1"/>
    <mergeCell ref="B13:N13"/>
    <mergeCell ref="C18:E18"/>
    <mergeCell ref="C16:E16"/>
    <mergeCell ref="C17:E17"/>
    <mergeCell ref="I2:N3"/>
    <mergeCell ref="I5:N5"/>
    <mergeCell ref="I6:N8"/>
    <mergeCell ref="I9:N9"/>
    <mergeCell ref="C2:D5"/>
    <mergeCell ref="B9:C9"/>
    <mergeCell ref="B7:G7"/>
    <mergeCell ref="C19:E19"/>
    <mergeCell ref="C24:E24"/>
    <mergeCell ref="C25:E25"/>
    <mergeCell ref="C20:E20"/>
    <mergeCell ref="C21:E21"/>
    <mergeCell ref="C22:E22"/>
    <mergeCell ref="C23:E23"/>
  </mergeCells>
  <phoneticPr fontId="0" type="noConversion"/>
  <conditionalFormatting sqref="H18:H26">
    <cfRule type="expression" dxfId="1" priority="1">
      <formula>H18:H26&gt;0</formula>
    </cfRule>
    <cfRule type="expression" dxfId="0" priority="2">
      <formula>F18:F26="GENERAL MILEAGE"</formula>
    </cfRule>
  </conditionalFormatting>
  <dataValidations count="6">
    <dataValidation type="list" allowBlank="1" showInputMessage="1" showErrorMessage="1" sqref="F18:F26" xr:uid="{63DE8C41-5B41-49A0-95A9-150CC2CF94FC}">
      <formula1>$S$6:$S$7</formula1>
    </dataValidation>
    <dataValidation type="list" allowBlank="1" showInputMessage="1" showErrorMessage="1" sqref="G18:G26" xr:uid="{C3878857-EB57-499A-A5C0-9DFD6A877B6D}">
      <formula1>$S$12:$S$14</formula1>
    </dataValidation>
    <dataValidation type="custom" showInputMessage="1" showErrorMessage="1" sqref="L18:M26" xr:uid="{694310A9-13F8-4284-AD56-7EE0477B0511}">
      <formula1>NOT(ISBLANK(I18))</formula1>
    </dataValidation>
    <dataValidation type="custom" allowBlank="1" showInputMessage="1" showErrorMessage="1" sqref="H18:H26" xr:uid="{3793D522-5C7B-46C9-8B09-B47DE142350D}">
      <formula1>F18="General mileage"</formula1>
    </dataValidation>
    <dataValidation type="list" allowBlank="1" showInputMessage="1" showErrorMessage="1" sqref="I18:I26" xr:uid="{89EA7796-C2FE-4521-94B3-F6DCF468B569}">
      <formula1>$S$8:$S$11</formula1>
    </dataValidation>
    <dataValidation type="list" allowBlank="1" showInputMessage="1" showErrorMessage="1" sqref="C18:E26" xr:uid="{613F1747-C744-497A-B2C2-85C9405C1483}">
      <formula1>$S$16:$S$21</formula1>
    </dataValidation>
  </dataValidations>
  <pageMargins left="0.23622047244094491" right="0.23622047244094491" top="0.31496062992125984" bottom="0.31496062992125984" header="0.31496062992125984" footer="0.31496062992125984"/>
  <pageSetup paperSize="9" scale="61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6cb3b68-1c7a-4efc-95b2-6c9807671d27">
      <UserInfo>
        <DisplayName/>
        <AccountId xsi:nil="true"/>
        <AccountType/>
      </UserInfo>
    </SharedWithUsers>
    <TaxCatchAll xmlns="a6cb3b68-1c7a-4efc-95b2-6c9807671d27" xsi:nil="true"/>
    <lcf76f155ced4ddcb4097134ff3c332f xmlns="d47dad95-c61e-4afa-8706-810ab0bdfe9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179D6DB4E3C84486974E5234A0F52B" ma:contentTypeVersion="16" ma:contentTypeDescription="Create a new document." ma:contentTypeScope="" ma:versionID="99d27ad6486e46bc2e54f545218866fc">
  <xsd:schema xmlns:xsd="http://www.w3.org/2001/XMLSchema" xmlns:xs="http://www.w3.org/2001/XMLSchema" xmlns:p="http://schemas.microsoft.com/office/2006/metadata/properties" xmlns:ns2="a6cb3b68-1c7a-4efc-95b2-6c9807671d27" xmlns:ns3="d47dad95-c61e-4afa-8706-810ab0bdfe96" targetNamespace="http://schemas.microsoft.com/office/2006/metadata/properties" ma:root="true" ma:fieldsID="31fadec65aa8a6dc4cbbb4eccf84c132" ns2:_="" ns3:_="">
    <xsd:import namespace="a6cb3b68-1c7a-4efc-95b2-6c9807671d27"/>
    <xsd:import namespace="d47dad95-c61e-4afa-8706-810ab0bdfe9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b3b68-1c7a-4efc-95b2-6c9807671d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c7b6590-a65e-4ecd-a79d-71d5bc5fa343}" ma:internalName="TaxCatchAll" ma:showField="CatchAllData" ma:web="a6cb3b68-1c7a-4efc-95b2-6c9807671d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dad95-c61e-4afa-8706-810ab0bdfe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23b02489-e149-4059-ad36-373e96ab04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27949B-F17E-4434-96AE-F16147A00BE2}">
  <ds:schemaRefs>
    <ds:schemaRef ds:uri="http://schemas.microsoft.com/office/2006/metadata/properties"/>
    <ds:schemaRef ds:uri="http://schemas.microsoft.com/office/infopath/2007/PartnerControls"/>
    <ds:schemaRef ds:uri="a6cb3b68-1c7a-4efc-95b2-6c9807671d27"/>
    <ds:schemaRef ds:uri="d47dad95-c61e-4afa-8706-810ab0bdfe96"/>
  </ds:schemaRefs>
</ds:datastoreItem>
</file>

<file path=customXml/itemProps2.xml><?xml version="1.0" encoding="utf-8"?>
<ds:datastoreItem xmlns:ds="http://schemas.openxmlformats.org/officeDocument/2006/customXml" ds:itemID="{BB973125-9A71-42CE-B04F-E7CE67DB41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0E6873-FDD8-4BD4-BA5C-BDB8706C29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cb3b68-1c7a-4efc-95b2-6c9807671d27"/>
    <ds:schemaRef ds:uri="d47dad95-c61e-4afa-8706-810ab0bdfe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Manager/>
  <Company>Drive &amp; Survive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Tony Lawrence</dc:creator>
  <cp:keywords/>
  <dc:description/>
  <cp:lastModifiedBy>Nichola Mason</cp:lastModifiedBy>
  <cp:revision/>
  <dcterms:created xsi:type="dcterms:W3CDTF">2005-04-06T13:25:06Z</dcterms:created>
  <dcterms:modified xsi:type="dcterms:W3CDTF">2025-08-06T14:51:16Z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0x010100CA179D6DB4E3C84486974E5234A0F52B</vt:lpwstr>
  </property>
  <property fmtid="{D5CDD505-2E9C-101B-9397-08002B2CF9AE}" pid="3" name="Order">
    <vt:r8>306100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